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385" activeTab="0"/>
  </bookViews>
  <sheets>
    <sheet name="Evaluatio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<sst xmlns="http://schemas.openxmlformats.org/spreadsheetml/2006/main" count="14" uniqueCount="14">
  <si>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Coefficient de diffusion</t>
  </si>
  <si>
    <t>Poids</t>
  </si>
  <si>
    <t>Boissons</t>
  </si>
  <si>
    <t xml:space="preserve">Volume </t>
  </si>
  <si>
    <t>° alcool</t>
  </si>
  <si>
    <t>g alcool pur</t>
  </si>
  <si>
    <t>Alcool par litre de sang</t>
  </si>
  <si>
    <t>(limite légale = 0,5)</t>
  </si>
  <si>
    <t>Homme</t>
  </si>
  <si>
    <t>Femme</t>
  </si>
  <si>
    <t>Heure attente totale</t>
  </si>
  <si>
    <t>Calculs pour schéma</t>
  </si>
  <si>
    <r>
      <t xml:space="preserve">(0,1 à </t>
    </r>
    <r>
      <rPr>
        <b/>
        <sz val="10"/>
        <rFont val="Arial"/>
        <family val="2"/>
      </rPr>
      <t>0,15 g</t>
    </r>
    <r>
      <rPr>
        <sz val="10"/>
        <rFont val="Arial"/>
        <family val="0"/>
      </rPr>
      <t xml:space="preserve"> /heure)</t>
    </r>
  </si>
  <si>
    <t>Heure d'attente avant atteinte seuil légal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</si>
</sst>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 à 0,10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Feuil2!$A$3:$I$3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Feuil2!$A$4:$I$4</c:f>
              <c:numCache>
                <c:ptCount val="9"/>
                <c:pt idx="0">
                  <c:v>0.568875630252101</c:v>
                </c:pt>
                <c:pt idx="1">
                  <c:v>0.468875630252101</c:v>
                </c:pt>
                <c:pt idx="2">
                  <c:v>0.368875630252101</c:v>
                </c:pt>
                <c:pt idx="3">
                  <c:v>0.26887563025210104</c:v>
                </c:pt>
                <c:pt idx="4">
                  <c:v>0.16887563025210103</c:v>
                </c:pt>
                <c:pt idx="5">
                  <c:v>0.06887563025210103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 à 0,15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Feuil2!$A$3:$I$3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Feuil2!$A$5:$I$5</c:f>
              <c:numCache>
                <c:ptCount val="9"/>
                <c:pt idx="0">
                  <c:v>0.568875630252101</c:v>
                </c:pt>
                <c:pt idx="1">
                  <c:v>0.41887563025210095</c:v>
                </c:pt>
                <c:pt idx="2">
                  <c:v>0.26887563025210093</c:v>
                </c:pt>
                <c:pt idx="3">
                  <c:v>0.11887563025210093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F à 0,10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Feuil2!$A$3:$I$3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Feuil2!$A$6:$I$6</c:f>
              <c:numCache>
                <c:ptCount val="9"/>
                <c:pt idx="0">
                  <c:v>0.9402250000000001</c:v>
                </c:pt>
                <c:pt idx="1">
                  <c:v>0.8402250000000001</c:v>
                </c:pt>
                <c:pt idx="2">
                  <c:v>0.7402250000000001</c:v>
                </c:pt>
                <c:pt idx="3">
                  <c:v>0.6402250000000002</c:v>
                </c:pt>
                <c:pt idx="4">
                  <c:v>0.5402250000000002</c:v>
                </c:pt>
                <c:pt idx="5">
                  <c:v>0.4402250000000002</c:v>
                </c:pt>
                <c:pt idx="6">
                  <c:v>0.3402250000000002</c:v>
                </c:pt>
                <c:pt idx="7">
                  <c:v>0.24022500000000022</c:v>
                </c:pt>
                <c:pt idx="8">
                  <c:v>0.1402250000000002</c:v>
                </c:pt>
              </c:numCache>
            </c:numRef>
          </c:val>
          <c:smooth val="0"/>
        </c:ser>
        <c:ser>
          <c:idx val="3"/>
          <c:order val="3"/>
          <c:tx>
            <c:v>F à 0,15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Feuil2!$A$3:$I$3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Feuil2!$A$7:$I$7</c:f>
              <c:numCache>
                <c:ptCount val="9"/>
                <c:pt idx="0">
                  <c:v>0.9402250000000001</c:v>
                </c:pt>
                <c:pt idx="1">
                  <c:v>0.7902250000000001</c:v>
                </c:pt>
                <c:pt idx="2">
                  <c:v>0.640225</c:v>
                </c:pt>
                <c:pt idx="3">
                  <c:v>0.490225</c:v>
                </c:pt>
                <c:pt idx="4">
                  <c:v>0.340225</c:v>
                </c:pt>
                <c:pt idx="5">
                  <c:v>0.190225</c:v>
                </c:pt>
                <c:pt idx="6">
                  <c:v>0.04022500000000001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9753635"/>
        <c:axId val="45129532"/>
      </c:line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53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9525</xdr:rowOff>
    </xdr:from>
    <xdr:to>
      <xdr:col>6</xdr:col>
      <xdr:colOff>676275</xdr:colOff>
      <xdr:row>32</xdr:row>
      <xdr:rowOff>114300</xdr:rowOff>
    </xdr:to>
    <xdr:graphicFrame>
      <xdr:nvGraphicFramePr>
        <xdr:cNvPr id="1" name="Chart 2"/>
        <xdr:cNvGraphicFramePr/>
      </xdr:nvGraphicFramePr>
      <xdr:xfrm>
        <a:off x="95250" y="2762250"/>
        <a:ext cx="5753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0.140625" style="0" customWidth="1"/>
    <col min="2" max="3" width="11.57421875" style="0" bestFit="1" customWidth="1"/>
  </cols>
  <sheetData>
    <row r="1" spans="2:3" ht="12.75">
      <c r="B1" s="1" t="s">
        <v>8</v>
      </c>
      <c r="C1" s="1" t="s">
        <v>9</v>
      </c>
    </row>
    <row r="2" spans="1:3" ht="12.75">
      <c r="A2" t="s">
        <v>0</v>
      </c>
      <c r="B2">
        <v>0.7</v>
      </c>
      <c r="C2">
        <v>0.6</v>
      </c>
    </row>
    <row r="4" spans="1:3" ht="12.75">
      <c r="A4" t="s">
        <v>1</v>
      </c>
      <c r="B4" s="4">
        <v>85</v>
      </c>
      <c r="C4" s="4">
        <v>60</v>
      </c>
    </row>
    <row r="6" spans="1:4" ht="12.75">
      <c r="A6" t="s">
        <v>2</v>
      </c>
      <c r="B6" t="s">
        <v>3</v>
      </c>
      <c r="C6" t="s">
        <v>4</v>
      </c>
      <c r="D6" t="s">
        <v>5</v>
      </c>
    </row>
    <row r="7" spans="1:4" ht="12.75">
      <c r="A7">
        <v>1</v>
      </c>
      <c r="B7" s="4">
        <v>0.66</v>
      </c>
      <c r="C7" s="4">
        <v>6.5</v>
      </c>
      <c r="D7">
        <f>B7*C7*0.789*10</f>
        <v>33.8481</v>
      </c>
    </row>
    <row r="8" spans="1:4" ht="12.75">
      <c r="A8">
        <v>2</v>
      </c>
      <c r="B8" s="4"/>
      <c r="C8" s="4">
        <v>12</v>
      </c>
      <c r="D8">
        <f>B8*C8*0.789*10</f>
        <v>0</v>
      </c>
    </row>
    <row r="9" spans="1:4" ht="12.75">
      <c r="A9">
        <v>3</v>
      </c>
      <c r="B9" s="4"/>
      <c r="C9" s="4"/>
      <c r="D9">
        <f>B9*C9*0.789*10</f>
        <v>0</v>
      </c>
    </row>
    <row r="10" ht="12.75">
      <c r="D10">
        <f>SUM(D7:D9)</f>
        <v>33.8481</v>
      </c>
    </row>
    <row r="12" spans="1:5" ht="12.75">
      <c r="A12" t="s">
        <v>6</v>
      </c>
      <c r="B12" s="2">
        <f>D10/(B4*B2)</f>
        <v>0.568875630252101</v>
      </c>
      <c r="C12" s="2">
        <f>D10/(C4*C2)</f>
        <v>0.9402250000000001</v>
      </c>
      <c r="E12" t="s">
        <v>7</v>
      </c>
    </row>
    <row r="13" spans="2:3" ht="12.75">
      <c r="B13" s="2"/>
      <c r="C13" s="2"/>
    </row>
    <row r="14" spans="1:3" ht="25.5">
      <c r="A14" s="5" t="s">
        <v>13</v>
      </c>
      <c r="B14" s="3">
        <f>IF(B12&gt;=0.5,(B12-0.5)/0.15,0)</f>
        <v>0.45917086834733983</v>
      </c>
      <c r="C14" s="3">
        <f>IF(C12&gt;=0.5,(C12-0.5)/0.15,0)</f>
        <v>2.934833333333334</v>
      </c>
    </row>
    <row r="15" spans="1:5" ht="12.75">
      <c r="A15" t="s">
        <v>10</v>
      </c>
      <c r="B15" s="3">
        <f>B12/0.15</f>
        <v>3.792504201680673</v>
      </c>
      <c r="C15" s="3">
        <f>C12/0.15</f>
        <v>6.2681666666666676</v>
      </c>
      <c r="E15" t="s">
        <v>12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7" sqref="A7"/>
    </sheetView>
  </sheetViews>
  <sheetFormatPr defaultColWidth="11.421875" defaultRowHeight="12.75"/>
  <sheetData>
    <row r="2" ht="12.75">
      <c r="A2" t="s">
        <v>11</v>
      </c>
    </row>
    <row r="3" spans="1:9" ht="12.75">
      <c r="A3">
        <v>0</v>
      </c>
      <c r="B3">
        <f>A3+1</f>
        <v>1</v>
      </c>
      <c r="C3">
        <f>B3+1</f>
        <v>2</v>
      </c>
      <c r="D3">
        <f>C3+1</f>
        <v>3</v>
      </c>
      <c r="E3">
        <f>D3+1</f>
        <v>4</v>
      </c>
      <c r="F3">
        <f>E3+1</f>
        <v>5</v>
      </c>
      <c r="G3">
        <f>F3+1</f>
        <v>6</v>
      </c>
      <c r="H3">
        <f>G3+1</f>
        <v>7</v>
      </c>
      <c r="I3">
        <f>H3+1</f>
        <v>8</v>
      </c>
    </row>
    <row r="4" spans="1:9" ht="12.75">
      <c r="A4" s="2">
        <f>Evaluation!B12</f>
        <v>0.568875630252101</v>
      </c>
      <c r="B4" s="2">
        <f>IF(A4-0.1&gt;0,A4-0.1,0)</f>
        <v>0.468875630252101</v>
      </c>
      <c r="C4" s="2">
        <f aca="true" t="shared" si="0" ref="C4:I4">IF(B4-0.1&gt;0,B4-0.1,0)</f>
        <v>0.368875630252101</v>
      </c>
      <c r="D4" s="2">
        <f t="shared" si="0"/>
        <v>0.26887563025210104</v>
      </c>
      <c r="E4" s="2">
        <f t="shared" si="0"/>
        <v>0.16887563025210103</v>
      </c>
      <c r="F4" s="2">
        <f t="shared" si="0"/>
        <v>0.06887563025210103</v>
      </c>
      <c r="G4" s="2">
        <f t="shared" si="0"/>
        <v>0</v>
      </c>
      <c r="H4" s="2">
        <f t="shared" si="0"/>
        <v>0</v>
      </c>
      <c r="I4" s="2">
        <f t="shared" si="0"/>
        <v>0</v>
      </c>
    </row>
    <row r="5" spans="1:9" ht="12.75">
      <c r="A5" s="2">
        <f>A4</f>
        <v>0.568875630252101</v>
      </c>
      <c r="B5" s="2">
        <f>IF(A5-0.15&gt;0,A5-0.15,0)</f>
        <v>0.41887563025210095</v>
      </c>
      <c r="C5" s="2">
        <f aca="true" t="shared" si="1" ref="C5:I5">IF(B5-0.15&gt;0,B5-0.15,0)</f>
        <v>0.26887563025210093</v>
      </c>
      <c r="D5" s="2">
        <f t="shared" si="1"/>
        <v>0.11887563025210093</v>
      </c>
      <c r="E5" s="2">
        <f t="shared" si="1"/>
        <v>0</v>
      </c>
      <c r="F5" s="2">
        <f t="shared" si="1"/>
        <v>0</v>
      </c>
      <c r="G5" s="2">
        <f t="shared" si="1"/>
        <v>0</v>
      </c>
      <c r="H5" s="2">
        <f t="shared" si="1"/>
        <v>0</v>
      </c>
      <c r="I5" s="2">
        <f t="shared" si="1"/>
        <v>0</v>
      </c>
    </row>
    <row r="6" spans="1:9" ht="12.75">
      <c r="A6" s="2">
        <f>Evaluation!C12</f>
        <v>0.9402250000000001</v>
      </c>
      <c r="B6" s="2">
        <f>IF(A6-0.1&gt;0,A6-0.1,0)</f>
        <v>0.8402250000000001</v>
      </c>
      <c r="C6" s="2">
        <f aca="true" t="shared" si="2" ref="C6:I6">IF(B6-0.1&gt;0,B6-0.1,0)</f>
        <v>0.7402250000000001</v>
      </c>
      <c r="D6" s="2">
        <f t="shared" si="2"/>
        <v>0.6402250000000002</v>
      </c>
      <c r="E6" s="2">
        <f t="shared" si="2"/>
        <v>0.5402250000000002</v>
      </c>
      <c r="F6" s="2">
        <f t="shared" si="2"/>
        <v>0.4402250000000002</v>
      </c>
      <c r="G6" s="2">
        <f t="shared" si="2"/>
        <v>0.3402250000000002</v>
      </c>
      <c r="H6" s="2">
        <f t="shared" si="2"/>
        <v>0.24022500000000022</v>
      </c>
      <c r="I6" s="2">
        <f t="shared" si="2"/>
        <v>0.1402250000000002</v>
      </c>
    </row>
    <row r="7" spans="1:9" ht="12.75">
      <c r="A7" s="2">
        <f>A6</f>
        <v>0.9402250000000001</v>
      </c>
      <c r="B7" s="2">
        <f>IF(A7-0.15&gt;0,A7-0.15,0)</f>
        <v>0.7902250000000001</v>
      </c>
      <c r="C7" s="2">
        <f aca="true" t="shared" si="3" ref="C7:I7">IF(B7-0.15&gt;0,B7-0.15,0)</f>
        <v>0.640225</v>
      </c>
      <c r="D7" s="2">
        <f t="shared" si="3"/>
        <v>0.490225</v>
      </c>
      <c r="E7" s="2">
        <f t="shared" si="3"/>
        <v>0.340225</v>
      </c>
      <c r="F7" s="2">
        <f t="shared" si="3"/>
        <v>0.190225</v>
      </c>
      <c r="G7" s="2">
        <f t="shared" si="3"/>
        <v>0.04022500000000001</v>
      </c>
      <c r="H7" s="2">
        <f t="shared" si="3"/>
        <v>0</v>
      </c>
      <c r="I7" s="2">
        <f t="shared" si="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Clinique Cotteel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 Bouchet</dc:creator>
  <cp:keywords/>
  <dc:description/>
  <cp:lastModifiedBy>Jean-Paul Bouchet</cp:lastModifiedBy>
  <dcterms:created xsi:type="dcterms:W3CDTF">2009-02-09T16:25:33Z</dcterms:created>
  <dcterms:modified xsi:type="dcterms:W3CDTF">2009-11-13T04:25:08Z</dcterms:modified>
  <cp:category/>
  <cp:version/>
  <cp:contentType/>
  <cp:contentStatus/>
</cp:coreProperties>
</file>